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mbu.edu\files\Users\facstaff\Timothy.Dilling\Desktop\"/>
    </mc:Choice>
  </mc:AlternateContent>
  <bookViews>
    <workbookView xWindow="0" yWindow="15" windowWidth="26715" windowHeight="112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N7" i="1" l="1"/>
  <c r="N8" i="1"/>
  <c r="N14" i="1"/>
  <c r="N12" i="1"/>
  <c r="N11" i="1"/>
  <c r="N9" i="1"/>
  <c r="N13" i="1" l="1"/>
  <c r="N10" i="1"/>
  <c r="G17" i="1" s="1"/>
  <c r="G18" i="1" l="1"/>
  <c r="G20" i="1" l="1"/>
  <c r="G22" i="1" s="1"/>
  <c r="G23" i="1" s="1"/>
  <c r="G25" i="1" s="1"/>
</calcChain>
</file>

<file path=xl/sharedStrings.xml><?xml version="1.0" encoding="utf-8"?>
<sst xmlns="http://schemas.openxmlformats.org/spreadsheetml/2006/main" count="25" uniqueCount="25">
  <si>
    <t>New student?</t>
  </si>
  <si>
    <t>Vehicle?</t>
  </si>
  <si>
    <t>CHARGES</t>
  </si>
  <si>
    <t>Class/Lab Fees</t>
  </si>
  <si>
    <t>Pell</t>
  </si>
  <si>
    <t>Maranatha Scholarship</t>
  </si>
  <si>
    <t># of academic hours</t>
  </si>
  <si>
    <t>In dorm?</t>
  </si>
  <si>
    <t>Need health ins plan?</t>
  </si>
  <si>
    <t>Other scholarships/loans</t>
  </si>
  <si>
    <t>Misc. add'l charges</t>
  </si>
  <si>
    <t>FINANCIAL AID (for ONE semester)</t>
  </si>
  <si>
    <t>Estimated Semester Costs</t>
  </si>
  <si>
    <r>
      <t xml:space="preserve">The </t>
    </r>
    <r>
      <rPr>
        <b/>
        <sz val="12"/>
        <color theme="1"/>
        <rFont val="Trebuchet MS"/>
        <family val="2"/>
      </rPr>
      <t>Balance of the Semester Costs</t>
    </r>
    <r>
      <rPr>
        <sz val="12"/>
        <color theme="1"/>
        <rFont val="Trebuchet MS"/>
        <family val="2"/>
      </rPr>
      <t xml:space="preserve"> is</t>
    </r>
  </si>
  <si>
    <t>Remaining Balance after Down Payment</t>
  </si>
  <si>
    <r>
      <rPr>
        <b/>
        <sz val="12"/>
        <rFont val="Trebuchet MS"/>
        <family val="2"/>
      </rPr>
      <t>Down Payment</t>
    </r>
    <r>
      <rPr>
        <sz val="12"/>
        <rFont val="Trebuchet MS"/>
        <family val="2"/>
      </rPr>
      <t xml:space="preserve"> due</t>
    </r>
  </si>
  <si>
    <r>
      <rPr>
        <b/>
        <sz val="12"/>
        <color theme="1"/>
        <rFont val="Trebuchet MS"/>
        <family val="2"/>
      </rPr>
      <t>Three Monthly Payments</t>
    </r>
    <r>
      <rPr>
        <sz val="12"/>
        <color theme="1"/>
        <rFont val="Trebuchet MS"/>
        <family val="2"/>
      </rPr>
      <t xml:space="preserve"> due each month</t>
    </r>
  </si>
  <si>
    <r>
      <t xml:space="preserve">Total </t>
    </r>
    <r>
      <rPr>
        <b/>
        <sz val="12"/>
        <color theme="1"/>
        <rFont val="Trebuchet MS"/>
        <family val="2"/>
      </rPr>
      <t>Financial Aid</t>
    </r>
  </si>
  <si>
    <t>This calculator will aid you in estimating your down payment and monthly payments.  Complete all paperwork needed to secure financial aid as quickly as possible.</t>
  </si>
  <si>
    <t>This worksheet will calculate an estimate of your payment expectations.  Fill in the green blanks.</t>
  </si>
  <si>
    <t>Reminder: This tool is to aid in estimating the bill, and is subject to your actual charges!</t>
  </si>
  <si>
    <t>MBU Payment Plan Estimator</t>
  </si>
  <si>
    <t>Payment Plan Estimator - 2015/2016</t>
  </si>
  <si>
    <t>Direct Loans</t>
  </si>
  <si>
    <t>Wisconsin Grant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</si>
</sst>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(* #,##0_);_(* \(#,##0\);_(* &quot;-&quot;_);_(@_)"/>
    <numFmt numFmtId="164" formatCode="&quot;$&quot;#,##0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Trebuchet MS"/>
      <family val="2"/>
    </font>
    <font>
      <sz val="12"/>
      <color theme="1"/>
      <name val="Trebuchet MS"/>
      <family val="2"/>
    </font>
    <font>
      <b/>
      <sz val="16"/>
      <color theme="1"/>
      <name val="Trebuchet MS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/>
      <right/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</borders>
  <cellStyleXfs count="2">
    <xf numFmtId="0" fontId="0" fillId="0" borderId="0"/>
    <xf numFmtId="0" fontId="4" fillId="0" borderId="0"/>
  </cellStyleXfs>
  <cellXfs count="24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1" applyFont="1" applyFill="1" applyAlignment="1" applyProtection="1">
      <alignment horizontal="left"/>
    </xf>
    <xf numFmtId="0" fontId="5" fillId="0" borderId="0" xfId="1" applyFont="1" applyFill="1" applyBorder="1" applyAlignment="1" applyProtection="1">
      <alignment horizontal="left"/>
    </xf>
    <xf numFmtId="0" fontId="6" fillId="0" borderId="0" xfId="1" applyFont="1" applyFill="1" applyBorder="1" applyAlignment="1" applyProtection="1">
      <alignment horizontal="left"/>
    </xf>
    <xf numFmtId="0" fontId="5" fillId="0" borderId="4" xfId="1" applyFont="1" applyFill="1" applyBorder="1" applyAlignment="1" applyProtection="1">
      <alignment horizontal="left"/>
    </xf>
    <xf numFmtId="0" fontId="2" fillId="0" borderId="4" xfId="0" applyFont="1" applyBorder="1"/>
    <xf numFmtId="164" fontId="2" fillId="0" borderId="0" xfId="0" applyNumberFormat="1" applyFont="1" applyAlignment="1">
      <alignment horizontal="center"/>
    </xf>
    <xf numFmtId="0" fontId="6" fillId="0" borderId="5" xfId="1" applyFont="1" applyFill="1" applyBorder="1" applyAlignment="1" applyProtection="1">
      <alignment horizontal="left"/>
    </xf>
    <xf numFmtId="0" fontId="2" fillId="0" borderId="5" xfId="0" applyFont="1" applyBorder="1"/>
    <xf numFmtId="0" fontId="7" fillId="3" borderId="6" xfId="0" applyFont="1" applyFill="1" applyBorder="1"/>
    <xf numFmtId="0" fontId="2" fillId="3" borderId="7" xfId="0" applyFont="1" applyFill="1" applyBorder="1"/>
    <xf numFmtId="164" fontId="2" fillId="3" borderId="8" xfId="0" applyNumberFormat="1" applyFont="1" applyFill="1" applyBorder="1" applyAlignment="1">
      <alignment horizontal="center"/>
    </xf>
    <xf numFmtId="0" fontId="2" fillId="2" borderId="0" xfId="0" applyFont="1" applyFill="1" applyProtection="1">
      <protection locked="0"/>
    </xf>
    <xf numFmtId="41" fontId="2" fillId="2" borderId="0" xfId="0" applyNumberFormat="1" applyFont="1" applyFill="1" applyProtection="1">
      <protection locked="0"/>
    </xf>
    <xf numFmtId="0" fontId="2" fillId="0" borderId="0" xfId="0" applyFont="1" applyProtection="1"/>
    <xf numFmtId="0" fontId="2" fillId="3" borderId="6" xfId="0" applyFont="1" applyFill="1" applyBorder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/>
    </xf>
    <xf numFmtId="0" fontId="6" fillId="4" borderId="0" xfId="1" applyFont="1" applyFill="1" applyAlignment="1" applyProtection="1">
      <alignment horizontal="center"/>
    </xf>
    <xf numFmtId="0" fontId="2" fillId="4" borderId="0" xfId="0" applyFont="1" applyFill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238125</xdr:colOff>
      <xdr:row>15</xdr:row>
      <xdr:rowOff>209550</xdr:rowOff>
    </xdr:from>
    <xdr:to>
      <xdr:col>10</xdr:col>
      <xdr:colOff>586992</xdr:colOff>
      <xdr:row>21</xdr:row>
      <xdr:rowOff>28575</xdr:rowOff>
    </xdr:to>
    <xdr:pic>
      <xdr:nvPicPr>
        <xdr:cNvPr id="3" name="Picture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7920"/>
        <a:stretch/>
      </xdr:blipFill>
      <xdr:spPr>
        <a:xfrm>
          <a:off x="5038725" y="3800475"/>
          <a:ext cx="1568067" cy="11144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27"/>
  <sheetViews>
    <sheetView showGridLines="0" tabSelected="1" zoomScaleNormal="100" workbookViewId="0">
      <selection activeCell="I12" sqref="I12"/>
    </sheetView>
  </sheetViews>
  <sheetFormatPr defaultRowHeight="18" x14ac:dyDescent="0.35"/>
  <cols>
    <col min="1" max="1" width="2.28515625" style="2" customWidth="1"/>
    <col min="2" max="2" width="14.7109375" style="2" customWidth="1"/>
    <col min="3" max="4" width="9.140625" style="2"/>
    <col min="5" max="6" width="5.7109375" style="2" customWidth="1"/>
    <col min="7" max="7" width="16.140625" style="2" customWidth="1"/>
    <col min="8" max="11" width="9.140625" style="2"/>
    <col min="12" max="12" width="2.7109375" style="2" customWidth="1"/>
    <col min="13" max="13" width="9.140625" style="2"/>
    <col min="14" max="14" width="9.140625" style="2" hidden="1" customWidth="1"/>
    <col min="15" max="16384" width="9.140625" style="2"/>
  </cols>
  <sheetData>
    <row r="1" spans="2:14" ht="21" x14ac:dyDescent="0.35">
      <c r="B1" s="21" t="s">
        <v>22</v>
      </c>
      <c r="C1" s="21"/>
      <c r="D1" s="21"/>
      <c r="E1" s="21"/>
      <c r="F1" s="21"/>
      <c r="G1" s="21"/>
      <c r="H1" s="21"/>
      <c r="I1" s="21"/>
      <c r="J1" s="21"/>
      <c r="K1" s="21"/>
    </row>
    <row r="2" spans="2:14" ht="12.75" customHeight="1" thickBot="1" x14ac:dyDescent="0.4"/>
    <row r="3" spans="2:14" ht="37.5" customHeight="1" thickBot="1" x14ac:dyDescent="0.4">
      <c r="B3" s="18" t="s">
        <v>18</v>
      </c>
      <c r="C3" s="19"/>
      <c r="D3" s="19"/>
      <c r="E3" s="19"/>
      <c r="F3" s="19"/>
      <c r="G3" s="19"/>
      <c r="H3" s="19"/>
      <c r="I3" s="19"/>
      <c r="J3" s="19"/>
      <c r="K3" s="20"/>
    </row>
    <row r="4" spans="2:14" ht="12.75" customHeight="1" x14ac:dyDescent="0.35"/>
    <row r="5" spans="2:14" x14ac:dyDescent="0.35">
      <c r="B5" s="22" t="s">
        <v>19</v>
      </c>
      <c r="C5" s="22"/>
      <c r="D5" s="22"/>
      <c r="E5" s="22"/>
      <c r="F5" s="22"/>
      <c r="G5" s="22"/>
      <c r="H5" s="22"/>
      <c r="I5" s="22"/>
      <c r="J5" s="22"/>
      <c r="K5" s="22"/>
    </row>
    <row r="6" spans="2:14" x14ac:dyDescent="0.35">
      <c r="B6" s="3"/>
    </row>
    <row r="7" spans="2:14" x14ac:dyDescent="0.35">
      <c r="B7" s="9" t="s">
        <v>2</v>
      </c>
      <c r="C7" s="10"/>
      <c r="D7" s="10"/>
      <c r="G7" s="9" t="s">
        <v>11</v>
      </c>
      <c r="H7" s="10"/>
      <c r="I7" s="10"/>
      <c r="N7" s="2">
        <f>IF(D8&lt;12,D8*48,580)</f>
        <v>0</v>
      </c>
    </row>
    <row r="8" spans="2:14" x14ac:dyDescent="0.35">
      <c r="B8" s="3" t="s">
        <v>6</v>
      </c>
      <c r="D8" s="14"/>
      <c r="E8" s="16"/>
      <c r="G8" s="4" t="s">
        <v>4</v>
      </c>
      <c r="I8" s="15">
        <v>0</v>
      </c>
      <c r="J8" s="16"/>
      <c r="N8" s="2">
        <f>IF(D8&lt;12,D8*532,(IF(D8&gt;18,((D8-18)*335)+6390,6390)))</f>
        <v>0</v>
      </c>
    </row>
    <row r="9" spans="2:14" x14ac:dyDescent="0.35">
      <c r="B9" s="3" t="s">
        <v>7</v>
      </c>
      <c r="D9" s="14"/>
      <c r="E9" s="16"/>
      <c r="G9" s="4" t="s">
        <v>23</v>
      </c>
      <c r="I9" s="15">
        <v>0</v>
      </c>
      <c r="J9" s="16"/>
      <c r="N9" s="2">
        <f>IF(D9="Yes",3275,0)</f>
        <v>0</v>
      </c>
    </row>
    <row r="10" spans="2:14" x14ac:dyDescent="0.35">
      <c r="B10" s="3" t="s">
        <v>1</v>
      </c>
      <c r="D10" s="14"/>
      <c r="E10" s="16"/>
      <c r="G10" s="4" t="s">
        <v>24</v>
      </c>
      <c r="I10" s="15">
        <v>0</v>
      </c>
      <c r="J10" s="16"/>
      <c r="N10" s="2">
        <f>IF(D10&lt;&gt;"Yes",0,IF(D9="Yes",65,45))</f>
        <v>0</v>
      </c>
    </row>
    <row r="11" spans="2:14" x14ac:dyDescent="0.35">
      <c r="B11" s="3" t="s">
        <v>0</v>
      </c>
      <c r="D11" s="14"/>
      <c r="E11" s="16"/>
      <c r="G11" s="4" t="s">
        <v>5</v>
      </c>
      <c r="I11" s="15">
        <v>0</v>
      </c>
      <c r="J11" s="16"/>
      <c r="N11" s="2">
        <f>IF(D11&lt;&gt;"Yes",0,IF(D9="Yes",350,250))</f>
        <v>0</v>
      </c>
    </row>
    <row r="12" spans="2:14" x14ac:dyDescent="0.35">
      <c r="B12" s="3" t="s">
        <v>8</v>
      </c>
      <c r="D12" s="14"/>
      <c r="E12" s="16"/>
      <c r="G12" s="4" t="s">
        <v>9</v>
      </c>
      <c r="I12" s="15">
        <v>0</v>
      </c>
      <c r="J12" s="16"/>
      <c r="N12" s="2">
        <f>IF(D12&lt;&gt;"Yes",0,534)</f>
        <v>0</v>
      </c>
    </row>
    <row r="13" spans="2:14" x14ac:dyDescent="0.35">
      <c r="B13" s="3" t="s">
        <v>3</v>
      </c>
      <c r="D13" s="14"/>
      <c r="E13" s="16"/>
      <c r="N13" s="2">
        <f>+D13</f>
        <v>0</v>
      </c>
    </row>
    <row r="14" spans="2:14" x14ac:dyDescent="0.35">
      <c r="B14" s="4" t="s">
        <v>10</v>
      </c>
      <c r="D14" s="14"/>
      <c r="E14" s="16"/>
      <c r="N14" s="2">
        <f>IF(D8&gt;0,D14+60,0)</f>
        <v>0</v>
      </c>
    </row>
    <row r="15" spans="2:14" ht="18.75" thickBot="1" x14ac:dyDescent="0.4">
      <c r="B15" s="6"/>
      <c r="C15" s="7"/>
      <c r="D15" s="7"/>
      <c r="E15" s="7"/>
      <c r="F15" s="7"/>
      <c r="G15" s="7"/>
      <c r="H15" s="7"/>
      <c r="I15" s="7"/>
      <c r="J15" s="7"/>
      <c r="K15" s="7"/>
    </row>
    <row r="17" spans="2:11" x14ac:dyDescent="0.35">
      <c r="B17" s="1" t="s">
        <v>12</v>
      </c>
      <c r="G17" s="8">
        <f>SUM(N7:N14)</f>
        <v>0</v>
      </c>
    </row>
    <row r="18" spans="2:11" x14ac:dyDescent="0.35">
      <c r="B18" s="2" t="s">
        <v>17</v>
      </c>
      <c r="G18" s="8">
        <f>SUM(I8:I12)</f>
        <v>0</v>
      </c>
    </row>
    <row r="19" spans="2:11" ht="12" customHeight="1" x14ac:dyDescent="0.35">
      <c r="G19" s="8"/>
    </row>
    <row r="20" spans="2:11" x14ac:dyDescent="0.35">
      <c r="B20" s="2" t="s">
        <v>13</v>
      </c>
      <c r="G20" s="8">
        <f>+G17-G18</f>
        <v>0</v>
      </c>
    </row>
    <row r="21" spans="2:11" x14ac:dyDescent="0.35">
      <c r="B21" s="5"/>
      <c r="G21" s="8"/>
    </row>
    <row r="22" spans="2:11" ht="20.100000000000001" customHeight="1" x14ac:dyDescent="0.35">
      <c r="B22" s="11" t="s">
        <v>15</v>
      </c>
      <c r="C22" s="12"/>
      <c r="D22" s="12"/>
      <c r="E22" s="12"/>
      <c r="F22" s="12"/>
      <c r="G22" s="13">
        <f>+G20/3</f>
        <v>0</v>
      </c>
      <c r="I22" s="2" t="s">
        <v>21</v>
      </c>
    </row>
    <row r="23" spans="2:11" x14ac:dyDescent="0.35">
      <c r="B23" s="2" t="s">
        <v>14</v>
      </c>
      <c r="G23" s="8">
        <f>+G20-G22</f>
        <v>0</v>
      </c>
    </row>
    <row r="24" spans="2:11" ht="9.9499999999999993" customHeight="1" x14ac:dyDescent="0.35">
      <c r="G24" s="8"/>
    </row>
    <row r="25" spans="2:11" ht="20.100000000000001" customHeight="1" x14ac:dyDescent="0.35">
      <c r="B25" s="17" t="s">
        <v>16</v>
      </c>
      <c r="C25" s="12"/>
      <c r="D25" s="12"/>
      <c r="E25" s="12"/>
      <c r="F25" s="12"/>
      <c r="G25" s="13">
        <f>+G23/3</f>
        <v>0</v>
      </c>
    </row>
    <row r="27" spans="2:11" x14ac:dyDescent="0.35">
      <c r="B27" s="23" t="s">
        <v>20</v>
      </c>
      <c r="C27" s="23"/>
      <c r="D27" s="23"/>
      <c r="E27" s="23"/>
      <c r="F27" s="23"/>
      <c r="G27" s="23"/>
      <c r="H27" s="23"/>
      <c r="I27" s="23"/>
      <c r="J27" s="23"/>
      <c r="K27" s="23"/>
    </row>
  </sheetData>
  <sheetProtection sheet="1" objects="1" scenarios="1" selectLockedCells="1"/>
  <mergeCells count="4">
    <mergeCell ref="B3:K3"/>
    <mergeCell ref="B1:K1"/>
    <mergeCell ref="B5:K5"/>
    <mergeCell ref="B27:K27"/>
  </mergeCells>
  <dataValidations xWindow="606" yWindow="399" count="12">
    <dataValidation type="whole" allowBlank="1" showInputMessage="1" showErrorMessage="1" error="You should be entering a positive number between 1 and 2775." prompt="Enter your Pell award for one semester." sqref="I8">
      <formula1>0</formula1>
      <formula2>2825</formula2>
    </dataValidation>
    <dataValidation type="whole" allowBlank="1" showInputMessage="1" showErrorMessage="1" error="Your entry should be a positive number between 1 and 6000." prompt="Enter the Direct Loans amount for one semester." sqref="I9">
      <formula1>0</formula1>
      <formula2>6000</formula2>
    </dataValidation>
    <dataValidation type="whole" allowBlank="1" showInputMessage="1" showErrorMessage="1" error="Make sure you enter a positive amount for just one semester." prompt="Enter the semester total of grants issued through Wisconsin (WTG, WTIP. WAES)" sqref="I10">
      <formula1>0</formula1>
      <formula2>2000</formula2>
    </dataValidation>
    <dataValidation type="whole" allowBlank="1" showInputMessage="1" showErrorMessage="1" error="The entry should be your one-semester amount." prompt="Enter any MBU scholarships that you've been awarded." sqref="I11">
      <formula1>0</formula1>
      <formula2>3000</formula2>
    </dataValidation>
    <dataValidation type="whole" allowBlank="1" showInputMessage="1" showErrorMessage="1" error="Make sure your entry is a positive amount and includes just this semester." prompt="Enter the amount of any other scholarships or loans (PLUS, private, etc.) that you know will be paid this semester." sqref="I12">
      <formula1>0</formula1>
      <formula2>10000</formula2>
    </dataValidation>
    <dataValidation type="decimal" allowBlank="1" showInputMessage="1" showErrorMessage="1" error="Make sure you enter a positive number between 1 and 22." prompt="How many hours are you taking?  Include any private lessons." sqref="D8">
      <formula1>0</formula1>
      <formula2>22</formula2>
    </dataValidation>
    <dataValidation type="list" allowBlank="1" showInputMessage="1" showErrorMessage="1" error="Use the arrow to choose Yes or No." prompt="On campus? Choose Yes or No." sqref="D9">
      <formula1>"Yes,No"</formula1>
    </dataValidation>
    <dataValidation type="list" allowBlank="1" showInputMessage="1" showErrorMessage="1" error="Delete entry and click on arrow to choose Yes or No." prompt="Parking a car on campus? Yes or No." sqref="D10">
      <formula1>"Yes,No"</formula1>
    </dataValidation>
    <dataValidation type="list" allowBlank="1" showInputMessage="1" showErrorMessage="1" error="Delete entry and click on arrow to choose Yes or No." prompt="Are you a first-time student to MBU? Yes or No." sqref="D11">
      <formula1>"Yes,No"</formula1>
    </dataValidation>
    <dataValidation type="list" allowBlank="1" showInputMessage="1" showErrorMessage="1" error="Delete your entry and click on the arrow to choose Yes or No." prompt="If you have no health plan coverage through another source, you must secure through MBU. Yes or No." sqref="D12">
      <formula1>"Yes,No"</formula1>
    </dataValidation>
    <dataValidation type="whole" allowBlank="1" showInputMessage="1" showErrorMessage="1" error="Your entry should be a positive whole number." prompt="Refer to the Schedule of Fees to determine if any of your classes have course fees (Music lessons, science, nursing, technology)." sqref="D13">
      <formula1>0</formula1>
      <formula2>1000</formula2>
    </dataValidation>
    <dataValidation type="whole" allowBlank="1" showInputMessage="1" showErrorMessage="1" error="Make sure any entry is a positive, whole number." prompt="Use this field if you know of any additional charges that should be included." sqref="D14">
      <formula1>0</formula1>
      <formula2>1000</formula2>
    </dataValidation>
  </dataValidations>
  <printOptions horizontalCentered="1" verticalCentered="1"/>
  <pageMargins left="0.7" right="0.7" top="0.75" bottom="0.75" header="0.3" footer="0.3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Maranatha Baptist Bible College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Stevens</dc:creator>
  <cp:lastModifiedBy>Timothy Dilling</cp:lastModifiedBy>
  <cp:lastPrinted>2010-06-09T17:21:07Z</cp:lastPrinted>
  <dcterms:created xsi:type="dcterms:W3CDTF">2010-06-09T14:41:54Z</dcterms:created>
  <dcterms:modified xsi:type="dcterms:W3CDTF">2015-08-21T14:05:53Z</dcterms:modified>
</cp:coreProperties>
</file>